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38400" windowHeight="17730"/>
  </bookViews>
  <sheets>
    <sheet name="Sheet1" sheetId="1" r:id="rId1"/>
    <sheet name="Data" sheetId="2" r:id="rId2"/>
  </sheets>
  <calcPr calcId="162913"/>
</workbook>
</file>

<file path=xl/calcChain.xml><?xml version="1.0" encoding="utf-8"?>
<calcChain xmlns="http://schemas.openxmlformats.org/spreadsheetml/2006/main">
  <c r="A4" i="2" l="1"/>
  <c r="A21" i="1"/>
  <c r="A20" i="1"/>
  <c r="A19" i="1"/>
  <c r="A18" i="1"/>
  <c r="A17" i="1"/>
  <c r="A16" i="1"/>
  <c r="A15" i="1"/>
  <c r="A14" i="1"/>
  <c r="A13" i="1"/>
  <c r="A12" i="1"/>
  <c r="F10" i="1"/>
  <c r="A7" i="1"/>
  <c r="M3" i="1"/>
  <c r="M2" i="1"/>
</calcChain>
</file>

<file path=xl/sharedStrings.xml><?xml version="1.0" encoding="utf-8"?>
<sst xmlns="http://schemas.openxmlformats.org/spreadsheetml/2006/main" count="45" uniqueCount="34">
  <si>
    <t>Mandant</t>
  </si>
  <si>
    <t>Anlage</t>
  </si>
  <si>
    <t>Performance</t>
  </si>
  <si>
    <t>Portfolio</t>
  </si>
  <si>
    <t>Benchmark</t>
  </si>
  <si>
    <t xml:space="preserve">Excess </t>
  </si>
  <si>
    <t>Attribution</t>
  </si>
  <si>
    <t>Anlagekategorie</t>
  </si>
  <si>
    <t>effektiv</t>
  </si>
  <si>
    <t>Strategie</t>
  </si>
  <si>
    <t>MWR</t>
  </si>
  <si>
    <t>Contribut.</t>
  </si>
  <si>
    <t>Return</t>
  </si>
  <si>
    <t>Allocation</t>
  </si>
  <si>
    <t>Selection</t>
  </si>
  <si>
    <t>Interaction</t>
  </si>
  <si>
    <t>Liquidität gesamt</t>
  </si>
  <si>
    <t/>
  </si>
  <si>
    <t>Obligationen CHF</t>
  </si>
  <si>
    <t>Obligationen FW</t>
  </si>
  <si>
    <t>Aktien Schweiz</t>
  </si>
  <si>
    <t>Aktien Ausland</t>
  </si>
  <si>
    <t>Immobilien Schweiz</t>
  </si>
  <si>
    <t>Immobilien Ausland</t>
  </si>
  <si>
    <t>Alternative Anlagen</t>
  </si>
  <si>
    <t>Kapitalschutz</t>
  </si>
  <si>
    <t>Devisentermingeschäfte</t>
  </si>
  <si>
    <t>true</t>
  </si>
  <si>
    <t>Total</t>
  </si>
  <si>
    <t>Referenzwährung</t>
  </si>
  <si>
    <t>CHF</t>
  </si>
  <si>
    <t>Per</t>
  </si>
  <si>
    <t>Periode</t>
  </si>
  <si>
    <t>Performance Attribution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</si>
</sst>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Frutiger 45 Light"/>
      <family val="2"/>
    </font>
    <font>
      <sz val="10"/>
      <color theme="1"/>
      <name val="Times New Roman"/>
      <family val="1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2" fillId="0" borderId="0" xfId="0" applyNumberFormat="1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6" fillId="4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E1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2='http://www.chsoft.ch/epoca/PerformanceAttribution.xsd'">
  <Schema ID="Schema5" Namespace="http://www.chsoft.ch/epoca/PerformanceAttribution.xsd">
    <xs:schema xmlns:xs="http://www.w3.org/2001/XMLSchema" xmlns="" id="AggrParam" elementFormDefault="qualified">
      <xs:complexType name="AggrParamType">
        <xs:sequence>
          <xs:element name="AggrDefId" type="xs:string" minOccurs="1" maxOccurs="1"/>
          <xs:element name="AggrName" type="xs:string" minOccurs="1" maxOccurs="1"/>
          <xs:element name="PeriodicityId" type="xs:string" minOccurs="1" maxOccurs="1"/>
          <xs:element name="PriceDate" type="xs:string" minOccurs="1" maxOccurs="1"/>
          <xs:element name="CloseCode" type="xs:string" minOccurs="1" maxOccurs="1"/>
          <xs:element name="BaseCurrId" type="xs:string" minOccurs="1" maxOccurs="1"/>
          <xs:element name="BaseCurrName" type="xs:string" minOccurs="1" maxOccurs="1"/>
          <xs:element name="RepCurrId" type="xs:string" minOccurs="1" maxOccurs="1"/>
          <xs:element name="RepCurrName" type="xs:string" minOccurs="1" maxOccurs="1"/>
          <xs:element name="LanguageId" type="xs:string" minOccurs="1" maxOccurs="1"/>
          <xs:element name="StartDate" type="xs:string" minOccurs="1" maxOccurs="1"/>
          <xs:element name="EndDate" type="xs:string" minOccurs="1" maxOccurs="1"/>
          <xs:element name="AggrBookCode" type="xs:string" minOccurs="1" maxOccurs="1"/>
          <xs:element name="ValuationMethod" type="xs:string" minOccurs="1" maxOccurs="1"/>
          <xs:element name="AcctZeroInd" type="xs:string" minOccurs="1" maxOccurs="1"/>
          <xs:element name="OwnerId" type="xs:string" minOccurs="1" maxOccurs="1"/>
          <xs:element name="PrevStartDate" type="xs:string" minOccurs="1" maxOccurs="1"/>
          <xs:element name="PrevEndDate" type="xs:string" minOccurs="1" maxOccurs="1"/>
          <xs:element name="LastStartDate" type="xs:string" minOccurs="1" maxOccurs="1"/>
          <xs:element name="LastEndDate" type="xs:string" minOccurs="1" maxOccurs="1"/>
          <xs:element name="RevUser" type="xs:string" minOccurs="1" maxOccurs="1"/>
          <xs:element name="RevDate" type="xs:string" minOccurs="1" maxOccurs="1"/>
          <xs:element name="AmountUnit" type="xs:string" minOccurs="0" maxOccurs="1"/>
          <xs:element name="CompanyName" type="xs:string" minOccurs="0" maxOccurs="1"/>
          <xs:element name="Location" type="xs:string" minOccurs="0" maxOccurs="1"/>
          <xs:element name="CreationDate" type="xs:string" minOccurs="0" maxOccurs="1"/>
          <xs:element name="DefaultTitle" type="NestedString" minOccurs="0" maxOccurs="1"/>
          <xs:element name="ReportTitle" type="xs:string" minOccurs="0" maxOccurs="1"/>
        </xs:sequence>
      </xs:complexType>
      <xs:complexType name="NestedString">
        <xs:sequence>
          <xs:element name="Value" type="xs:string" minOccurs="0" maxOccurs="1"/>
        </xs:sequence>
      </xs:complexType>
    </xs:schema>
  </Schema>
  <Schema ID="Schema4" SchemaRef="Schema5" Namespace="http://www.chsoft.ch/epoca/PerformanceAttribution.xsd">
    <xs:schema xmlns:xs="http://www.w3.org/2001/XMLSchema" xmlns="http://www.chsoft.ch/epoca/PerformanceAttribution.xsd" id="PerformanceAttribution" targetNamespace="http://www.chsoft.ch/epoca/PerformanceAttribution.xsd" elementFormDefault="qualified">
      <!-- Include AggrParam schema and extend the AggrParamType. -->
      <xs:redefine schemaLocation="Schema5">
        <xs:complexType name="AggrParamType">
          <xs:complexContent>
            <xs:extension base="AggrParamType">
              <xs:sequence>
                <xs:element name="AttributionStartDate" type="xs:string" minOccurs="1" maxOccurs="1"/>
              </xs:sequence>
            </xs:extension>
          </xs:complexContent>
        </xs:complexType>
      </xs:redefine>
      <xs:element name="PerformanceAttribution" type="PerformanceAttributionType"/>
      <xs:complexType name="PerformanceAttributionType">
        <xs:sequence>
          <xs:element name="AggrParam" type="AggrParamType" minOccurs="1" maxOccurs="1"/>
          <xs:element name="CategoryAttribution" type="CategoryAttributionType" minOccurs="0" maxOccurs="unbounded"/>
          <xs:element name="TotalAttribution" type="CategoryAttributionType" minOccurs="1" maxOccurs="1"/>
          <xs:element name="TotalPeriodAttribution" type="CategoryAttributionType" minOccurs="1" maxOccurs="unbounded"/>
        </xs:sequence>
        <xs:attribute name="instance" type="xs:string" use="required"/>
      </xs:complexType>
      <xs:complexType name="CategoryAttributionType">
        <xs:sequence>
          <xs:element name="CategoryName" type="xs:string" minOccurs="1" maxOccurs="1"/>
          <xs:element name="CategoryAid" type="xs:string" minOccurs="1" maxOccurs="1"/>
          <xs:element name="CurrHedgeCategory" type="xs:string" minOccurs="1" maxOccurs="1"/>
          <xs:element name="AttributionType" type="xs:string" minOccurs="1" maxOccurs="1"/>
          <xs:element name="PeriodStart" type="xs:string" minOccurs="1" maxOccurs="1"/>
          <xs:element name="PeriodEnd" type="xs:string" minOccurs="1" maxOccurs="1"/>
          <xs:element name="BenchName" type="xs:string" minOccurs="1" maxOccurs="1"/>
          <xs:element name="Allocation" type="xs:string" minOccurs="1" maxOccurs="1"/>
          <xs:element name="Strategy" type="xs:string" minOccurs="1" maxOccurs="1"/>
          <xs:element name="DiffAllocation" type="xs:string" minOccurs="1" maxOccurs="1"/>
          <xs:element name="Performance" type="xs:string" minOccurs="1" maxOccurs="1"/>
          <xs:element name="BenchPerformance" type="xs:string" minOccurs="1" maxOccurs="1"/>
          <xs:element name="DiffPerformance" type="xs:string" minOccurs="1" maxOccurs="1"/>
          <xs:element name="Contribution" type="xs:string" minOccurs="1" maxOccurs="1"/>
          <xs:element name="BenchContribution" type="xs:string" minOccurs="1" maxOccurs="1"/>
          <xs:element name="ValueAdded" type="xs:string" minOccurs="1" maxOccurs="1"/>
          <xs:element name="Timing" type="xs:string" minOccurs="1" maxOccurs="1"/>
          <xs:element name="Selectivity" type="xs:string" minOccurs="1" maxOccurs="1"/>
          <xs:element name="Residual" type="xs:string" minOccurs="1" maxOccurs="1"/>
          <xs:element name="ActiveTiming" type="xs:string" minOccurs="1" maxOccurs="1"/>
          <xs:element name="ActiveSelectivity" type="xs:string" minOccurs="1" maxOccurs="1"/>
        </xs:sequence>
      </xs:complexType>
    </xs:schema>
  </Schema>
  <Map ID="3" Name="PerformanceAttribution_Map" RootElement="PerformanceAttribution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248920</xdr:colOff>
      <xdr:row>3</xdr:row>
      <xdr:rowOff>132715</xdr:rowOff>
    </xdr:to>
    <xdr:pic>
      <xdr:nvPicPr>
        <xdr:cNvPr id="4" name="ReportHeader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1970" cy="61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120" zoomScaleNormal="120" workbookViewId="0">
      <pane ySplit="10" topLeftCell="A11" activePane="bottomLeft" state="frozen"/>
      <selection pane="bottomLeft" activeCell="D17" sqref="D17"/>
    </sheetView>
  </sheetViews>
  <sheetFormatPr defaultRowHeight="12"/>
  <cols>
    <col min="1" max="1" width="23.140625" style="3" customWidth="1"/>
    <col min="2" max="3" width="23.140625" style="3" hidden="1" customWidth="1"/>
    <col min="4" max="4" width="12.5703125" style="3" customWidth="1"/>
    <col min="5" max="6" width="9.140625" style="3" customWidth="1"/>
    <col min="7" max="7" width="11.85546875" style="3" customWidth="1"/>
    <col min="8" max="9" width="9.140625" style="3" customWidth="1"/>
    <col min="10" max="10" width="9.140625" style="4" customWidth="1"/>
    <col min="11" max="12" width="9.85546875" style="4" bestFit="1" customWidth="1"/>
    <col min="13" max="13" width="9.140625" style="3" customWidth="1"/>
    <col min="14" max="16384" width="9.140625" style="3"/>
  </cols>
  <sheetData>
    <row r="1" spans="1:15" ht="12.75" customHeight="1">
      <c r="A1" s="2"/>
      <c r="B1" s="2"/>
      <c r="C1" s="2"/>
      <c r="D1" s="2"/>
      <c r="M1" s="3" t="s">
        <v>0</v>
      </c>
    </row>
    <row r="2" spans="1:15" ht="12.75" customHeight="1">
      <c r="A2" s="2"/>
      <c r="B2" s="2"/>
      <c r="C2" s="2"/>
      <c r="D2" s="2"/>
      <c r="M2" s="3" t="str">
        <f>Data!A1&amp;" "&amp;Data!B1</f>
        <v>Referenzwährung CHF</v>
      </c>
    </row>
    <row r="3" spans="1:15" ht="12.75" customHeight="1">
      <c r="A3" s="2"/>
      <c r="B3" s="2"/>
      <c r="C3" s="2"/>
      <c r="D3" s="2"/>
      <c r="K3" s="5"/>
      <c r="L3" s="5"/>
      <c r="M3" s="3" t="str">
        <f>Data!A2&amp;" "&amp;TEXT(Data!C3,"TT.MM.JJJJ")</f>
        <v>Per 31.12.2012</v>
      </c>
    </row>
    <row r="7" spans="1:15" ht="23.25">
      <c r="A7" s="1" t="str">
        <f>Data!A4</f>
        <v>Performance Attribution</v>
      </c>
      <c r="B7" s="1"/>
      <c r="C7" s="1"/>
    </row>
    <row r="8" spans="1:15" s="10" customFormat="1">
      <c r="J8" s="11"/>
      <c r="K8" s="11"/>
      <c r="L8" s="11"/>
    </row>
    <row r="9" spans="1:15" ht="12" customHeight="1">
      <c r="B9" s="9"/>
      <c r="C9" s="9"/>
      <c r="D9" s="22" t="s">
        <v>1</v>
      </c>
      <c r="E9" s="22"/>
      <c r="F9" s="18"/>
      <c r="G9" s="18" t="s">
        <v>2</v>
      </c>
      <c r="H9" s="18"/>
      <c r="I9" s="8" t="s">
        <v>3</v>
      </c>
      <c r="J9" s="8" t="s">
        <v>4</v>
      </c>
      <c r="K9" s="8" t="s">
        <v>5</v>
      </c>
      <c r="L9" s="23" t="s">
        <v>6</v>
      </c>
      <c r="M9" s="23"/>
      <c r="N9" s="23"/>
      <c r="O9" s="10"/>
    </row>
    <row r="10" spans="1:15">
      <c r="A10" s="9" t="s">
        <v>7</v>
      </c>
      <c r="B10" s="9"/>
      <c r="C10" s="9"/>
      <c r="D10" s="19" t="s">
        <v>8</v>
      </c>
      <c r="E10" s="20" t="s">
        <v>9</v>
      </c>
      <c r="F10" s="19" t="str">
        <f>D10</f>
        <v>effektiv</v>
      </c>
      <c r="G10" s="20" t="s">
        <v>4</v>
      </c>
      <c r="H10" s="21" t="s">
        <v>10</v>
      </c>
      <c r="I10" s="8" t="s">
        <v>11</v>
      </c>
      <c r="J10" s="8" t="s">
        <v>11</v>
      </c>
      <c r="K10" s="8" t="s">
        <v>12</v>
      </c>
      <c r="L10" s="19" t="s">
        <v>13</v>
      </c>
      <c r="M10" s="20" t="s">
        <v>14</v>
      </c>
      <c r="N10" s="19" t="s">
        <v>15</v>
      </c>
      <c r="O10" s="10"/>
    </row>
    <row r="11" spans="1:15" ht="12.75">
      <c r="A11" s="12"/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/>
    </row>
    <row r="12" spans="1:15">
      <c r="A12" s="14" t="str">
        <f t="shared" ref="A12:A21" si="0">B12&amp;C12</f>
        <v>Liquidität gesamt</v>
      </c>
      <c r="B12" s="14" t="s">
        <v>16</v>
      </c>
      <c r="C12" s="14" t="s">
        <v>17</v>
      </c>
      <c r="D12" s="15">
        <v>14.02168597</v>
      </c>
      <c r="E12" s="15">
        <v>5</v>
      </c>
      <c r="F12" s="15">
        <v>0.2153764</v>
      </c>
      <c r="G12" s="15">
        <v>-4.5651810000000001E-2</v>
      </c>
      <c r="H12" s="15">
        <v>0.35130423999999999</v>
      </c>
      <c r="I12" s="15">
        <v>4.3945659999999998E-2</v>
      </c>
      <c r="J12" s="15">
        <v>-2.2574499999999998E-3</v>
      </c>
      <c r="K12" s="15">
        <v>4.748749E-2</v>
      </c>
      <c r="L12" s="15">
        <v>-2.5748400000000001E-3</v>
      </c>
      <c r="M12" s="15">
        <v>1.393371E-2</v>
      </c>
      <c r="N12" s="15">
        <v>3.6128630000000002E-2</v>
      </c>
      <c r="O12" s="10"/>
    </row>
    <row r="13" spans="1:15">
      <c r="A13" s="14" t="str">
        <f t="shared" si="0"/>
        <v>Obligationen CHF</v>
      </c>
      <c r="B13" s="14" t="s">
        <v>18</v>
      </c>
      <c r="C13" s="14" t="s">
        <v>17</v>
      </c>
      <c r="D13" s="15">
        <v>28.9837381</v>
      </c>
      <c r="E13" s="15">
        <v>32</v>
      </c>
      <c r="F13" s="15">
        <v>3.8310457900000001</v>
      </c>
      <c r="G13" s="15">
        <v>4.2075501300000004</v>
      </c>
      <c r="H13" s="15">
        <v>3.7601984100000001</v>
      </c>
      <c r="I13" s="15">
        <v>1.10741914</v>
      </c>
      <c r="J13" s="15">
        <v>1.3627064200000001</v>
      </c>
      <c r="K13" s="15">
        <v>-0.25759021999999998</v>
      </c>
      <c r="L13" s="15">
        <v>-0.14491502000000001</v>
      </c>
      <c r="M13" s="15">
        <v>-0.12123588</v>
      </c>
      <c r="N13" s="15">
        <v>8.5606799999999993E-3</v>
      </c>
    </row>
    <row r="14" spans="1:15">
      <c r="A14" s="14" t="str">
        <f t="shared" si="0"/>
        <v>Obligationen FW</v>
      </c>
      <c r="B14" s="14" t="s">
        <v>19</v>
      </c>
      <c r="C14" s="14" t="s">
        <v>17</v>
      </c>
      <c r="D14" s="15">
        <v>4.4320183899999996</v>
      </c>
      <c r="E14" s="15">
        <v>3</v>
      </c>
      <c r="F14" s="15">
        <v>3.9837631899999999</v>
      </c>
      <c r="G14" s="15">
        <v>-1.11214042</v>
      </c>
      <c r="H14" s="15">
        <v>3.9657136300000002</v>
      </c>
      <c r="I14" s="15">
        <v>0.16951223000000001</v>
      </c>
      <c r="J14" s="15">
        <v>-1.7129120000000001E-2</v>
      </c>
      <c r="K14" s="15">
        <v>0.19476613000000001</v>
      </c>
      <c r="L14" s="15">
        <v>6.2071599999999998E-3</v>
      </c>
      <c r="M14" s="15">
        <v>0.14480538000000001</v>
      </c>
      <c r="N14" s="15">
        <v>4.3753590000000002E-2</v>
      </c>
    </row>
    <row r="15" spans="1:15">
      <c r="A15" s="14" t="str">
        <f t="shared" si="0"/>
        <v>Aktien Schweiz</v>
      </c>
      <c r="B15" s="14" t="s">
        <v>20</v>
      </c>
      <c r="C15" s="14" t="s">
        <v>17</v>
      </c>
      <c r="D15" s="15">
        <v>12.72719959</v>
      </c>
      <c r="E15" s="15">
        <v>13</v>
      </c>
      <c r="F15" s="15">
        <v>18.103756799999999</v>
      </c>
      <c r="G15" s="15">
        <v>17.722401099999999</v>
      </c>
      <c r="H15" s="15">
        <v>18.213358629999998</v>
      </c>
      <c r="I15" s="15">
        <v>2.1887020499999998</v>
      </c>
      <c r="J15" s="15">
        <v>2.2162834</v>
      </c>
      <c r="K15" s="15">
        <v>-3.1051220000000001E-2</v>
      </c>
      <c r="L15" s="15">
        <v>-7.2795100000000001E-2</v>
      </c>
      <c r="M15" s="15">
        <v>4.5432599999999997E-2</v>
      </c>
      <c r="N15" s="15">
        <v>-3.6887199999999999E-3</v>
      </c>
    </row>
    <row r="16" spans="1:15">
      <c r="A16" s="14" t="str">
        <f t="shared" si="0"/>
        <v>Aktien Ausland</v>
      </c>
      <c r="B16" s="14" t="s">
        <v>21</v>
      </c>
      <c r="C16" s="14" t="s">
        <v>17</v>
      </c>
      <c r="D16" s="15">
        <v>11.11893177</v>
      </c>
      <c r="E16" s="15">
        <v>15</v>
      </c>
      <c r="F16" s="15">
        <v>11.653822570000001</v>
      </c>
      <c r="G16" s="15">
        <v>13.36869913</v>
      </c>
      <c r="H16" s="15">
        <v>11.55643615</v>
      </c>
      <c r="I16" s="15">
        <v>1.25390774</v>
      </c>
      <c r="J16" s="15">
        <v>1.9885721599999999</v>
      </c>
      <c r="K16" s="15">
        <v>-0.73735434</v>
      </c>
      <c r="L16" s="15">
        <v>-0.56473872000000003</v>
      </c>
      <c r="M16" s="15">
        <v>-0.18192831000000001</v>
      </c>
      <c r="N16" s="15">
        <v>9.3126900000000002E-3</v>
      </c>
    </row>
    <row r="17" spans="1:15">
      <c r="A17" s="14" t="str">
        <f t="shared" si="0"/>
        <v>Immobilien Schweiz</v>
      </c>
      <c r="B17" s="14" t="s">
        <v>22</v>
      </c>
      <c r="C17" s="14" t="s">
        <v>17</v>
      </c>
      <c r="D17" s="15">
        <v>11.41331954</v>
      </c>
      <c r="E17" s="15">
        <v>12</v>
      </c>
      <c r="F17" s="15">
        <v>6.722645</v>
      </c>
      <c r="G17" s="15">
        <v>4.0000000099999999</v>
      </c>
      <c r="H17" s="15">
        <v>6.74825053</v>
      </c>
      <c r="I17" s="15">
        <v>0.76069361999999996</v>
      </c>
      <c r="J17" s="15">
        <v>0.48268589000000001</v>
      </c>
      <c r="K17" s="15">
        <v>0.29040368</v>
      </c>
      <c r="L17" s="15">
        <v>-2.4348399999999999E-2</v>
      </c>
      <c r="M17" s="15">
        <v>0.33033822000000002</v>
      </c>
      <c r="N17" s="15">
        <v>-1.558614E-2</v>
      </c>
    </row>
    <row r="18" spans="1:15">
      <c r="A18" s="14" t="str">
        <f t="shared" si="0"/>
        <v>Immobilien Ausland</v>
      </c>
      <c r="B18" s="14" t="s">
        <v>23</v>
      </c>
      <c r="C18" s="14" t="s">
        <v>17</v>
      </c>
      <c r="D18" s="15">
        <v>3.0330773099999999</v>
      </c>
      <c r="E18" s="15">
        <v>5</v>
      </c>
      <c r="F18" s="15">
        <v>5.99235133</v>
      </c>
      <c r="G18" s="15">
        <v>4.4318691799999996</v>
      </c>
      <c r="H18" s="15">
        <v>5.6718508300000003</v>
      </c>
      <c r="I18" s="15">
        <v>0.17352448000000001</v>
      </c>
      <c r="J18" s="15">
        <v>0.22380671999999999</v>
      </c>
      <c r="K18" s="15">
        <v>-4.8152569999999999E-2</v>
      </c>
      <c r="L18" s="15">
        <v>-8.8554910000000001E-2</v>
      </c>
      <c r="M18" s="15">
        <v>8.3493220000000007E-2</v>
      </c>
      <c r="N18" s="15">
        <v>-4.309089E-2</v>
      </c>
    </row>
    <row r="19" spans="1:15">
      <c r="A19" s="14" t="str">
        <f t="shared" si="0"/>
        <v>Alternative Anlagen</v>
      </c>
      <c r="B19" s="14" t="s">
        <v>24</v>
      </c>
      <c r="C19" s="14" t="s">
        <v>17</v>
      </c>
      <c r="D19" s="15">
        <v>10.226833470000001</v>
      </c>
      <c r="E19" s="15">
        <v>15</v>
      </c>
      <c r="F19" s="15">
        <v>2.1184689999999999E-2</v>
      </c>
      <c r="G19" s="15">
        <v>1.1834319099999999</v>
      </c>
      <c r="H19" s="15">
        <v>-1.6835261699999999</v>
      </c>
      <c r="I19" s="15">
        <v>-0.12009672</v>
      </c>
      <c r="J19" s="15">
        <v>0.24356283000000001</v>
      </c>
      <c r="K19" s="15">
        <v>-0.38333196000000003</v>
      </c>
      <c r="L19" s="15">
        <v>-0.27128084000000002</v>
      </c>
      <c r="M19" s="15">
        <v>-0.16311616000000001</v>
      </c>
      <c r="N19" s="15">
        <v>5.1065029999999997E-2</v>
      </c>
    </row>
    <row r="20" spans="1:15">
      <c r="A20" s="14" t="str">
        <f t="shared" si="0"/>
        <v>Kapitalschutz</v>
      </c>
      <c r="B20" s="14" t="s">
        <v>25</v>
      </c>
      <c r="C20" s="14" t="s">
        <v>17</v>
      </c>
      <c r="D20" s="15">
        <v>4.0358028399999997</v>
      </c>
      <c r="E20" s="15">
        <v>0</v>
      </c>
      <c r="F20" s="15">
        <v>1.45152064</v>
      </c>
      <c r="G20" s="15">
        <v>0</v>
      </c>
      <c r="H20" s="15">
        <v>1.6424844700000001</v>
      </c>
      <c r="I20" s="15">
        <v>6.5951780000000002E-2</v>
      </c>
      <c r="J20" s="15">
        <v>0</v>
      </c>
      <c r="K20" s="15">
        <v>6.6343600000000003E-2</v>
      </c>
      <c r="L20" s="15">
        <v>0</v>
      </c>
      <c r="M20" s="15">
        <v>0</v>
      </c>
      <c r="N20" s="15">
        <v>6.6343600000000003E-2</v>
      </c>
    </row>
    <row r="21" spans="1:15" ht="12" customHeight="1">
      <c r="A21" s="14" t="str">
        <f t="shared" si="0"/>
        <v>Devisentermingeschäftetrue</v>
      </c>
      <c r="B21" s="14" t="s">
        <v>26</v>
      </c>
      <c r="C21" s="14" t="s">
        <v>27</v>
      </c>
      <c r="D21" s="15">
        <v>13.79716679</v>
      </c>
      <c r="E21" s="15">
        <v>10</v>
      </c>
      <c r="F21" s="15">
        <v>1.0795176099999999</v>
      </c>
      <c r="G21" s="15">
        <v>1.0666153300000001</v>
      </c>
      <c r="H21" s="15"/>
      <c r="I21" s="15">
        <v>0.11021748000000001</v>
      </c>
      <c r="J21" s="15">
        <v>0.11987344</v>
      </c>
      <c r="K21" s="15">
        <v>-5.76108E-3</v>
      </c>
      <c r="L21" s="15">
        <v>2.022318E-2</v>
      </c>
      <c r="M21" s="15">
        <v>4.85411E-3</v>
      </c>
      <c r="N21" s="15">
        <v>-3.083837E-2</v>
      </c>
    </row>
    <row r="22" spans="1:15">
      <c r="A22" s="16" t="s">
        <v>28</v>
      </c>
      <c r="B22" s="16"/>
      <c r="C22" s="16"/>
      <c r="D22" s="17">
        <v>100</v>
      </c>
      <c r="E22" s="17">
        <v>100</v>
      </c>
      <c r="F22" s="17">
        <v>5.7607226899999997</v>
      </c>
      <c r="G22" s="17">
        <v>6.6181042899999998</v>
      </c>
      <c r="H22" s="17">
        <v>5.7439734400000004</v>
      </c>
      <c r="I22" s="17">
        <v>5.7538637799999997</v>
      </c>
      <c r="J22" s="17">
        <v>6.6181042899999998</v>
      </c>
      <c r="K22" s="17">
        <v>-0.85738159000000003</v>
      </c>
      <c r="L22" s="17">
        <v>-1.1427774900000001</v>
      </c>
      <c r="M22" s="17">
        <v>0.15657689999999999</v>
      </c>
      <c r="N22" s="17">
        <v>0.12881899999999999</v>
      </c>
      <c r="O22" s="10"/>
    </row>
    <row r="23" spans="1:15">
      <c r="A23" s="10"/>
      <c r="B23" s="10"/>
      <c r="C23" s="10"/>
      <c r="D23" s="10"/>
      <c r="E23" s="10"/>
      <c r="F23" s="10"/>
      <c r="G23" s="10"/>
      <c r="H23" s="10"/>
      <c r="I23" s="10"/>
      <c r="J23" s="11"/>
      <c r="K23" s="11"/>
      <c r="L23" s="11"/>
      <c r="M23" s="10"/>
      <c r="N23" s="10"/>
      <c r="O23" s="10"/>
    </row>
    <row r="24" spans="1:15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1"/>
      <c r="L24" s="11"/>
      <c r="M24" s="10"/>
      <c r="N24" s="10"/>
      <c r="O24" s="10"/>
    </row>
    <row r="25" spans="1:15">
      <c r="A25" s="10"/>
      <c r="B25" s="10"/>
      <c r="C25" s="10"/>
      <c r="D25" s="10"/>
      <c r="E25" s="10"/>
      <c r="F25" s="10"/>
      <c r="G25" s="10"/>
      <c r="H25" s="10"/>
      <c r="I25" s="10"/>
      <c r="J25" s="11"/>
      <c r="K25" s="11"/>
      <c r="L25" s="11"/>
      <c r="M25" s="10"/>
      <c r="N25" s="10"/>
      <c r="O25" s="10"/>
    </row>
  </sheetData>
  <mergeCells count="1">
    <mergeCell ref="L9:N9"/>
  </mergeCells>
  <pageMargins left="0.70866141732283472" right="0.70866141732283472" top="0.39370078740157483" bottom="0.70866141732283472" header="0.31496062992125984" footer="0.31496062992125984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4" sqref="I24"/>
    </sheetView>
  </sheetViews>
  <sheetFormatPr defaultRowHeight="12"/>
  <cols>
    <col min="1" max="1" width="16.85546875" style="3" bestFit="1" customWidth="1"/>
    <col min="2" max="3" width="10.140625" style="3" bestFit="1" customWidth="1"/>
    <col min="4" max="4" width="9.140625" style="3" customWidth="1"/>
    <col min="5" max="16384" width="9.140625" style="3"/>
  </cols>
  <sheetData>
    <row r="1" spans="1:9">
      <c r="A1" s="3" t="s">
        <v>29</v>
      </c>
      <c r="B1" s="3" t="s">
        <v>30</v>
      </c>
    </row>
    <row r="2" spans="1:9">
      <c r="A2" s="3" t="s">
        <v>31</v>
      </c>
      <c r="I2" s="6"/>
    </row>
    <row r="3" spans="1:9">
      <c r="A3" s="3" t="s">
        <v>32</v>
      </c>
      <c r="B3" s="7">
        <v>40909</v>
      </c>
      <c r="C3" s="7">
        <v>41274</v>
      </c>
      <c r="I3" s="6"/>
    </row>
    <row r="4" spans="1:9">
      <c r="A4" s="3" t="str">
        <f>IF(C4&lt;&gt;"",C4,B4)</f>
        <v>Performance Attribution</v>
      </c>
      <c r="B4" s="3" t="s">
        <v>33</v>
      </c>
      <c r="C4" s="3" t="s">
        <v>33</v>
      </c>
      <c r="I4" s="6"/>
    </row>
    <row r="5" spans="1:9">
      <c r="I5" s="6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2016-08-16T07:00:48Z</dcterms:modified>
</cp:coreProperties>
</file>